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Знаменская 39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21" i="1" l="1"/>
  <c r="E29" i="1" l="1"/>
  <c r="F25" i="1" l="1"/>
  <c r="F21" i="1"/>
  <c r="E30" i="1"/>
  <c r="E28" i="1"/>
  <c r="E25" i="1"/>
  <c r="E22" i="1" l="1"/>
  <c r="F24" i="1"/>
  <c r="E10" i="1" l="1"/>
  <c r="F11" i="1" l="1"/>
  <c r="E27" i="1"/>
  <c r="E31" i="1" s="1"/>
  <c r="F20" i="1" l="1"/>
  <c r="F15" i="1" l="1"/>
  <c r="F22" i="1" l="1"/>
  <c r="F30" i="1" l="1"/>
  <c r="F28" i="1"/>
  <c r="F14" i="1" l="1"/>
  <c r="F10" i="1" s="1"/>
  <c r="F27" i="1"/>
  <c r="F31" i="1" l="1"/>
</calcChain>
</file>

<file path=xl/sharedStrings.xml><?xml version="1.0" encoding="utf-8"?>
<sst xmlns="http://schemas.openxmlformats.org/spreadsheetml/2006/main" count="50" uniqueCount="46">
  <si>
    <t>№
п/
п</t>
  </si>
  <si>
    <t>Складова послуги</t>
  </si>
  <si>
    <t>1.1</t>
  </si>
  <si>
    <t>1.2</t>
  </si>
  <si>
    <t>1.3</t>
  </si>
  <si>
    <t>1.4</t>
  </si>
  <si>
    <t>1.5</t>
  </si>
  <si>
    <t>1.6</t>
  </si>
  <si>
    <t>Утримання спільного майна багатоквартирного будинку та прибудинкової території, в тому числі:</t>
  </si>
  <si>
    <t>Технічне обслуговування ліфтів</t>
  </si>
  <si>
    <t>Обслуговування систем диспетчеризації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</si>
  <si>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</si>
  <si>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</si>
  <si>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</si>
  <si>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</si>
  <si>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</si>
  <si>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енергопостачання ліфтів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</si>
  <si>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</si>
  <si>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</si>
  <si>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</si>
  <si>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</si>
  <si>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</si>
  <si>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</si>
  <si>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Комунальне підприємство</t>
  </si>
  <si>
    <t>Дирекція Єдиного замовника "Пілот"</t>
  </si>
  <si>
    <t>54037 м.Миколаїв, вул. Знаменська, 33</t>
  </si>
  <si>
    <t>тел. (0512) 59-10-94</t>
  </si>
  <si>
    <t>Код ЄДРПОУ 34566566</t>
  </si>
  <si>
    <t>В.О. Директора</t>
  </si>
  <si>
    <t>___________________М.В. Войтасик</t>
  </si>
  <si>
    <t>Від Співвласників</t>
  </si>
  <si>
    <t>Уповноважена особа</t>
  </si>
  <si>
    <t>________________</t>
  </si>
  <si>
    <t>-</t>
  </si>
  <si>
    <t>від _________________________</t>
  </si>
  <si>
    <r>
      <t xml:space="preserve">Гривень за кв.метр
загальної
пощі
житлового або
нежитлового
приміщення
(з урахуванням
ПДВ).
</t>
    </r>
    <r>
      <rPr>
        <b/>
        <sz val="11"/>
        <color theme="1"/>
        <rFont val="Times New Roman"/>
        <family val="1"/>
        <charset val="204"/>
      </rPr>
      <t>Вище першого поверху</t>
    </r>
  </si>
  <si>
    <r>
      <t xml:space="preserve">Гривень за кв.метр
загальної
пощі
житлового або
нежитлового
приміщення
(з урахуванням
ПДВ).
</t>
    </r>
    <r>
      <rPr>
        <b/>
        <sz val="11"/>
        <color theme="1"/>
        <rFont val="Times New Roman"/>
        <family val="1"/>
        <charset val="204"/>
      </rPr>
      <t>Перший
поверх</t>
    </r>
  </si>
  <si>
    <t>___________________________</t>
  </si>
  <si>
    <t>Розрахунок ціни складових послуги з управління 
багатоквартирного будинку (кошторис витрат) вул. Знаменська №39</t>
  </si>
  <si>
    <t>2</t>
  </si>
  <si>
    <t>3.1</t>
  </si>
  <si>
    <t>3.2</t>
  </si>
  <si>
    <t>Прибирання прибудинкової території</t>
  </si>
  <si>
    <t>1.7</t>
  </si>
  <si>
    <t>Дератизація та дезінфекція</t>
  </si>
  <si>
    <r>
      <rPr>
        <b/>
        <i/>
        <sz val="11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1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</si>
</sst>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5" xfId="0" applyFont="1" applyBorder="1"/>
    <xf numFmtId="164" fontId="1" fillId="0" borderId="9" xfId="0" applyNumberFormat="1" applyFont="1" applyBorder="1"/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64" fontId="7" fillId="0" borderId="1" xfId="0" applyNumberFormat="1" applyFont="1" applyBorder="1"/>
    <xf numFmtId="0" fontId="8" fillId="0" borderId="0" xfId="0" applyFont="1"/>
    <xf numFmtId="0" fontId="4" fillId="0" borderId="0" xfId="0" applyFont="1"/>
    <xf numFmtId="164" fontId="4" fillId="0" borderId="4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4" fillId="0" borderId="6" xfId="0" applyNumberFormat="1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6" xfId="0" applyNumberFormat="1" applyFont="1" applyBorder="1"/>
    <xf numFmtId="164" fontId="1" fillId="0" borderId="2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2" xfId="0" applyNumberFormat="1" applyFont="1" applyBorder="1" applyAlignment="1">
      <alignment vertical="center"/>
    </xf>
    <xf numFmtId="164" fontId="4" fillId="0" borderId="10" xfId="0" applyNumberFormat="1" applyFont="1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2"/>
  <sheetViews>
    <sheetView tabSelected="1" topLeftCell="A11" workbookViewId="0">
      <selection activeCell="J26" sqref="J26"/>
    </sheetView>
  </sheetViews>
  <sheetFormatPr defaultRowHeight="15" x14ac:dyDescent="0.25"/>
  <cols>
    <col min="3" max="3" width="5.5703125" customWidth="1"/>
    <col min="4" max="4" width="68.140625" customWidth="1"/>
    <col min="5" max="5" width="16.42578125" customWidth="1"/>
    <col min="6" max="6" width="15.42578125" customWidth="1"/>
    <col min="9" max="9" width="10" customWidth="1"/>
  </cols>
  <sheetData>
    <row r="2" spans="3:6" x14ac:dyDescent="0.25">
      <c r="E2" s="1" t="s">
        <v>19</v>
      </c>
      <c r="F2" s="1"/>
    </row>
    <row r="3" spans="3:6" x14ac:dyDescent="0.25">
      <c r="E3" s="1" t="s">
        <v>20</v>
      </c>
      <c r="F3" s="1"/>
    </row>
    <row r="4" spans="3:6" x14ac:dyDescent="0.25">
      <c r="E4" s="1" t="s">
        <v>21</v>
      </c>
      <c r="F4" s="1"/>
    </row>
    <row r="5" spans="3:6" x14ac:dyDescent="0.25">
      <c r="E5" s="1" t="s">
        <v>34</v>
      </c>
      <c r="F5" s="1"/>
    </row>
    <row r="7" spans="3:6" ht="52.5" customHeight="1" x14ac:dyDescent="0.35">
      <c r="C7" s="38" t="s">
        <v>38</v>
      </c>
      <c r="D7" s="39"/>
      <c r="E7" s="39"/>
      <c r="F7" s="39"/>
    </row>
    <row r="9" spans="3:6" ht="164.25" x14ac:dyDescent="0.25">
      <c r="C9" s="2" t="s">
        <v>0</v>
      </c>
      <c r="D9" s="3" t="s">
        <v>1</v>
      </c>
      <c r="E9" s="4" t="s">
        <v>35</v>
      </c>
      <c r="F9" s="4" t="s">
        <v>36</v>
      </c>
    </row>
    <row r="10" spans="3:6" ht="30" x14ac:dyDescent="0.25">
      <c r="C10" s="5">
        <v>1</v>
      </c>
      <c r="D10" s="6" t="s">
        <v>8</v>
      </c>
      <c r="E10" s="7">
        <f>E11+E12+E13+E14+E15+E20+E21</f>
        <v>2.6797286000000002</v>
      </c>
      <c r="F10" s="7">
        <f>F11+F14+F15+F20+F21</f>
        <v>1.9646286000000002</v>
      </c>
    </row>
    <row r="11" spans="3:6" x14ac:dyDescent="0.25">
      <c r="C11" s="8" t="s">
        <v>2</v>
      </c>
      <c r="D11" s="9" t="s">
        <v>42</v>
      </c>
      <c r="E11" s="10">
        <v>0.71150000000000002</v>
      </c>
      <c r="F11" s="10">
        <f>E11</f>
        <v>0.71150000000000002</v>
      </c>
    </row>
    <row r="12" spans="3:6" x14ac:dyDescent="0.25">
      <c r="C12" s="8" t="s">
        <v>3</v>
      </c>
      <c r="D12" s="9" t="s">
        <v>9</v>
      </c>
      <c r="E12" s="10">
        <v>0.61609999999999998</v>
      </c>
      <c r="F12" s="11" t="s">
        <v>33</v>
      </c>
    </row>
    <row r="13" spans="3:6" x14ac:dyDescent="0.25">
      <c r="C13" s="8" t="s">
        <v>4</v>
      </c>
      <c r="D13" s="9" t="s">
        <v>10</v>
      </c>
      <c r="E13" s="10">
        <v>9.9000000000000005E-2</v>
      </c>
      <c r="F13" s="11" t="s">
        <v>33</v>
      </c>
    </row>
    <row r="14" spans="3:6" x14ac:dyDescent="0.25">
      <c r="C14" s="8" t="s">
        <v>5</v>
      </c>
      <c r="D14" s="12" t="s">
        <v>11</v>
      </c>
      <c r="E14" s="27">
        <v>1.55E-2</v>
      </c>
      <c r="F14" s="28">
        <f>E14</f>
        <v>1.55E-2</v>
      </c>
    </row>
    <row r="15" spans="3:6" x14ac:dyDescent="0.25">
      <c r="C15" s="32" t="s">
        <v>6</v>
      </c>
      <c r="D15" s="35" t="s">
        <v>12</v>
      </c>
      <c r="E15" s="26">
        <v>0.89280000000000004</v>
      </c>
      <c r="F15" s="28">
        <f>E15</f>
        <v>0.89280000000000004</v>
      </c>
    </row>
    <row r="16" spans="3:6" x14ac:dyDescent="0.25">
      <c r="C16" s="33"/>
      <c r="D16" s="36"/>
      <c r="E16" s="20"/>
      <c r="F16" s="13"/>
    </row>
    <row r="17" spans="3:6" x14ac:dyDescent="0.25">
      <c r="C17" s="33"/>
      <c r="D17" s="36"/>
      <c r="E17" s="20"/>
      <c r="F17" s="13"/>
    </row>
    <row r="18" spans="3:6" x14ac:dyDescent="0.25">
      <c r="C18" s="33"/>
      <c r="D18" s="36"/>
      <c r="E18" s="20"/>
      <c r="F18" s="13"/>
    </row>
    <row r="19" spans="3:6" x14ac:dyDescent="0.25">
      <c r="C19" s="34"/>
      <c r="D19" s="37"/>
      <c r="E19" s="21"/>
      <c r="F19" s="29"/>
    </row>
    <row r="20" spans="3:6" ht="45" x14ac:dyDescent="0.25">
      <c r="C20" s="8" t="s">
        <v>7</v>
      </c>
      <c r="D20" s="4" t="s">
        <v>13</v>
      </c>
      <c r="E20" s="25">
        <v>0.31340000000000001</v>
      </c>
      <c r="F20" s="25">
        <f>E20</f>
        <v>0.31340000000000001</v>
      </c>
    </row>
    <row r="21" spans="3:6" x14ac:dyDescent="0.25">
      <c r="C21" s="23" t="s">
        <v>43</v>
      </c>
      <c r="D21" s="24" t="s">
        <v>44</v>
      </c>
      <c r="E21" s="30">
        <f>0.03*1.04762</f>
        <v>3.1428600000000001E-2</v>
      </c>
      <c r="F21" s="30">
        <f>0.03*1.04762</f>
        <v>3.1428600000000001E-2</v>
      </c>
    </row>
    <row r="22" spans="3:6" x14ac:dyDescent="0.25">
      <c r="C22" s="40" t="s">
        <v>39</v>
      </c>
      <c r="D22" s="43" t="s">
        <v>45</v>
      </c>
      <c r="E22" s="22">
        <f>E24+E25</f>
        <v>0.88004308599999992</v>
      </c>
      <c r="F22" s="31">
        <f t="shared" ref="F22" si="0">E22</f>
        <v>0.88004308599999992</v>
      </c>
    </row>
    <row r="23" spans="3:6" x14ac:dyDescent="0.25">
      <c r="C23" s="41"/>
      <c r="D23" s="44"/>
      <c r="E23" s="20"/>
      <c r="F23" s="13"/>
    </row>
    <row r="24" spans="3:6" x14ac:dyDescent="0.25">
      <c r="C24" s="41"/>
      <c r="D24" s="44"/>
      <c r="E24" s="20">
        <v>0.62829999999999997</v>
      </c>
      <c r="F24" s="13">
        <f>E24</f>
        <v>0.62829999999999997</v>
      </c>
    </row>
    <row r="25" spans="3:6" x14ac:dyDescent="0.25">
      <c r="C25" s="41"/>
      <c r="D25" s="44"/>
      <c r="E25" s="20">
        <f>0.2403*1.04762</f>
        <v>0.251743086</v>
      </c>
      <c r="F25" s="13">
        <f>0.2403*1.04762</f>
        <v>0.251743086</v>
      </c>
    </row>
    <row r="26" spans="3:6" x14ac:dyDescent="0.25">
      <c r="C26" s="42"/>
      <c r="D26" s="45"/>
      <c r="E26" s="21"/>
      <c r="F26" s="29"/>
    </row>
    <row r="27" spans="3:6" ht="30" x14ac:dyDescent="0.25">
      <c r="C27" s="14">
        <v>3</v>
      </c>
      <c r="D27" s="6" t="s">
        <v>14</v>
      </c>
      <c r="E27" s="19">
        <f>E28+E29</f>
        <v>0.36547629399999998</v>
      </c>
      <c r="F27" s="19">
        <f>F28</f>
        <v>0.113876294</v>
      </c>
    </row>
    <row r="28" spans="3:6" x14ac:dyDescent="0.25">
      <c r="C28" s="8" t="s">
        <v>40</v>
      </c>
      <c r="D28" s="9" t="s">
        <v>15</v>
      </c>
      <c r="E28" s="10">
        <f>0.1087*1.04762</f>
        <v>0.113876294</v>
      </c>
      <c r="F28" s="10">
        <f>E28</f>
        <v>0.113876294</v>
      </c>
    </row>
    <row r="29" spans="3:6" x14ac:dyDescent="0.25">
      <c r="C29" s="8" t="s">
        <v>41</v>
      </c>
      <c r="D29" s="9" t="s">
        <v>16</v>
      </c>
      <c r="E29" s="10">
        <f>0.2516</f>
        <v>0.25159999999999999</v>
      </c>
      <c r="F29" s="11" t="s">
        <v>33</v>
      </c>
    </row>
    <row r="30" spans="3:6" ht="15.75" x14ac:dyDescent="0.25">
      <c r="C30" s="14">
        <v>4</v>
      </c>
      <c r="D30" s="9" t="s">
        <v>17</v>
      </c>
      <c r="E30" s="7">
        <f>0.2*1.04762</f>
        <v>0.20952400000000002</v>
      </c>
      <c r="F30" s="7">
        <f>E30</f>
        <v>0.20952400000000002</v>
      </c>
    </row>
    <row r="31" spans="3:6" ht="15.75" x14ac:dyDescent="0.25">
      <c r="C31" s="14">
        <v>5</v>
      </c>
      <c r="D31" s="15" t="s">
        <v>18</v>
      </c>
      <c r="E31" s="16">
        <f>E10+E27+E30+E22</f>
        <v>4.13477198</v>
      </c>
      <c r="F31" s="16">
        <f>F10+F27+F30+F22</f>
        <v>3.1680719800000006</v>
      </c>
    </row>
    <row r="33" spans="3:6" x14ac:dyDescent="0.25">
      <c r="C33" s="17" t="s">
        <v>22</v>
      </c>
      <c r="D33" s="1"/>
      <c r="E33" s="17" t="s">
        <v>30</v>
      </c>
      <c r="F33" s="1"/>
    </row>
    <row r="34" spans="3:6" x14ac:dyDescent="0.25">
      <c r="C34" s="18" t="s">
        <v>23</v>
      </c>
      <c r="D34" s="1"/>
      <c r="E34" s="1" t="s">
        <v>31</v>
      </c>
      <c r="F34" s="1"/>
    </row>
    <row r="35" spans="3:6" x14ac:dyDescent="0.25">
      <c r="C35" s="18" t="s">
        <v>24</v>
      </c>
      <c r="D35" s="1"/>
      <c r="E35" s="1"/>
      <c r="F35" s="1"/>
    </row>
    <row r="36" spans="3:6" x14ac:dyDescent="0.25">
      <c r="C36" s="1" t="s">
        <v>25</v>
      </c>
      <c r="D36" s="1"/>
      <c r="E36" s="1" t="s">
        <v>37</v>
      </c>
      <c r="F36" s="1"/>
    </row>
    <row r="37" spans="3:6" x14ac:dyDescent="0.25">
      <c r="C37" s="1" t="s">
        <v>26</v>
      </c>
      <c r="D37" s="1"/>
      <c r="E37" s="1"/>
      <c r="F37" s="1"/>
    </row>
    <row r="38" spans="3:6" x14ac:dyDescent="0.25">
      <c r="C38" s="1" t="s">
        <v>27</v>
      </c>
      <c r="D38" s="1"/>
      <c r="E38" s="1" t="s">
        <v>37</v>
      </c>
      <c r="F38" s="1"/>
    </row>
    <row r="40" spans="3:6" x14ac:dyDescent="0.25">
      <c r="C40" t="s">
        <v>28</v>
      </c>
      <c r="E40" s="1" t="s">
        <v>37</v>
      </c>
    </row>
    <row r="42" spans="3:6" x14ac:dyDescent="0.25">
      <c r="C42" t="s">
        <v>29</v>
      </c>
      <c r="E42" t="s">
        <v>32</v>
      </c>
    </row>
  </sheetData>
  <mergeCells count="5">
    <mergeCell ref="C15:C19"/>
    <mergeCell ref="D15:D19"/>
    <mergeCell ref="C7:F7"/>
    <mergeCell ref="C22:C26"/>
    <mergeCell ref="D22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Знаменская 39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2019-01-15T13:23:17Z</dcterms:modified>
</cp:coreProperties>
</file>